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90" windowHeight="9330" activeTab="0"/>
  </bookViews>
  <sheets>
    <sheet name="АКСЕСУАРЫ" sheetId="1" r:id="rId1"/>
  </sheets>
  <definedNames/>
  <calcPr fullCalcOnLoad="1"/>
</workbook>
</file>

<file path=xl/sharedStrings.xml><?xml version="1.0" encoding="utf-8"?>
<sst xmlns="http://schemas.openxmlformats.org/spreadsheetml/2006/main" count="162" uniqueCount="89">
  <si>
    <t>Наименование</t>
  </si>
  <si>
    <t>Артикул</t>
  </si>
  <si>
    <t xml:space="preserve">Аксессуары для саун и бань </t>
  </si>
  <si>
    <t>Ед.изм</t>
  </si>
  <si>
    <t>Ак-01</t>
  </si>
  <si>
    <t>Абажур угловой</t>
  </si>
  <si>
    <t>шт.</t>
  </si>
  <si>
    <t>Ак-04</t>
  </si>
  <si>
    <t>Ак-06</t>
  </si>
  <si>
    <t>Ак-07</t>
  </si>
  <si>
    <t>Ак-08</t>
  </si>
  <si>
    <t>Ак-10</t>
  </si>
  <si>
    <t>АкБ-01</t>
  </si>
  <si>
    <t>АкБ-02</t>
  </si>
  <si>
    <t>Абажур угловой с бамбуковой вставкой (Z)</t>
  </si>
  <si>
    <t>АкБ-11</t>
  </si>
  <si>
    <t>АкБ-360</t>
  </si>
  <si>
    <t>Абажур угловой  с бамбуковой вставкой 360мм</t>
  </si>
  <si>
    <t>АкБ-800</t>
  </si>
  <si>
    <t>Абажур угловой  с бамбуковой вставкой  800мм</t>
  </si>
  <si>
    <t>АкБ-1000</t>
  </si>
  <si>
    <t>Абажур угловой  с бамбуковой вставкой  1000мм</t>
  </si>
  <si>
    <t>Ак-11</t>
  </si>
  <si>
    <t>Абажур для светильника настенный</t>
  </si>
  <si>
    <t>Ак-14</t>
  </si>
  <si>
    <t>Ак-16</t>
  </si>
  <si>
    <t>Ак-18</t>
  </si>
  <si>
    <t>Пгк-01</t>
  </si>
  <si>
    <t>подголовник</t>
  </si>
  <si>
    <t>Пгк-02</t>
  </si>
  <si>
    <t>Пгк-03</t>
  </si>
  <si>
    <t>Пгк-05</t>
  </si>
  <si>
    <t>подголовник(волна)</t>
  </si>
  <si>
    <t>ТНк-05</t>
  </si>
  <si>
    <t>ПпНк-01</t>
  </si>
  <si>
    <t xml:space="preserve">Подставка для ног </t>
  </si>
  <si>
    <t>ПпНк-02</t>
  </si>
  <si>
    <t>Взк-01</t>
  </si>
  <si>
    <t xml:space="preserve">Вентиляционная заслонка </t>
  </si>
  <si>
    <t>Взк-02</t>
  </si>
  <si>
    <t>Взк-04</t>
  </si>
  <si>
    <t>Врк-01</t>
  </si>
  <si>
    <t>Вентиляционная решетка</t>
  </si>
  <si>
    <t>Врк-02</t>
  </si>
  <si>
    <t>полочка-01</t>
  </si>
  <si>
    <t>угловая</t>
  </si>
  <si>
    <t>мыльница</t>
  </si>
  <si>
    <t>полочка-03</t>
  </si>
  <si>
    <t>настенная с вешалками</t>
  </si>
  <si>
    <t>ручка для банных дверей</t>
  </si>
  <si>
    <t>компл</t>
  </si>
  <si>
    <t>мк-01</t>
  </si>
  <si>
    <t>мк-02</t>
  </si>
  <si>
    <t>мыльница двойная</t>
  </si>
  <si>
    <t>тел   292-25-96    8-913-916-25-96</t>
  </si>
  <si>
    <t>АкБ-04</t>
  </si>
  <si>
    <t>Абажур угловой  с бамбук. вставкой (листик клен)</t>
  </si>
  <si>
    <t>Абажур угловой  с бамбук. вставкой (листик дуб)</t>
  </si>
  <si>
    <t>Абажур  с бамбук. вставкой настенный(листик клен)</t>
  </si>
  <si>
    <t>Абажур  с бамбук. вставкой настенный(листик дуб)</t>
  </si>
  <si>
    <t>Ак-05</t>
  </si>
  <si>
    <t>ручка дв №1</t>
  </si>
  <si>
    <t>ручка дв №2</t>
  </si>
  <si>
    <t>опт</t>
  </si>
  <si>
    <t>розн</t>
  </si>
  <si>
    <t>Взк-05</t>
  </si>
  <si>
    <t>АкБ-14</t>
  </si>
  <si>
    <t>АкБ-12</t>
  </si>
  <si>
    <t>Трапик под ноги (1000х400)</t>
  </si>
  <si>
    <t>Акг-01</t>
  </si>
  <si>
    <t>Абажур угловой  с гималайской солью(листик клен)</t>
  </si>
  <si>
    <t>ручка дв №3</t>
  </si>
  <si>
    <t>ручка для стеклянных  дверей</t>
  </si>
  <si>
    <t>б/н розн</t>
  </si>
  <si>
    <t>б/н опт</t>
  </si>
  <si>
    <t>Ак-20</t>
  </si>
  <si>
    <t>Абажур угловой  с гималайской солью 3 плитки</t>
  </si>
  <si>
    <t>Абажур угловой  с гималайской солью 4 плитки</t>
  </si>
  <si>
    <t>Акг-05</t>
  </si>
  <si>
    <t>ручка дв №4</t>
  </si>
  <si>
    <t>Акг-54</t>
  </si>
  <si>
    <t>Ал-07</t>
  </si>
  <si>
    <t>ручка дв №5</t>
  </si>
  <si>
    <t>ручка для банных дверей скоба маленькая</t>
  </si>
  <si>
    <t>ручка для банных дверей скоба большая</t>
  </si>
  <si>
    <t>ручка оконная деревянная</t>
  </si>
  <si>
    <t>Прайс лист на 20.07.20</t>
  </si>
  <si>
    <t>Взл-04</t>
  </si>
  <si>
    <t>Взл-05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</si>
</sst>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  <numFmt numFmtId="173" formatCode="#,##0_р_."/>
    <numFmt numFmtId="174" formatCode="#,##0.00_р_.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#,##0.000&quot;р.&quot;"/>
    <numFmt numFmtId="182" formatCode="_-* #,##0.000&quot;р.&quot;_-;\-* #,##0.000&quot;р.&quot;_-;_-* &quot;-&quot;???&quot;р.&quot;_-;_-@_-"/>
    <numFmt numFmtId="183" formatCode="[$-FC19]d\ mmmm\ yyyy\ &quot;г.&quot;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8"/>
      <name val="Arial"/>
      <family val="2"/>
    </font>
    <font>
      <b/>
      <i/>
      <sz val="8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left"/>
      <protection hidden="1"/>
    </xf>
    <xf numFmtId="0" fontId="3" fillId="0" borderId="10" xfId="0" applyFont="1" applyFill="1" applyBorder="1" applyAlignment="1" applyProtection="1">
      <alignment horizontal="left" vertical="center" wrapText="1"/>
      <protection hidden="1"/>
    </xf>
    <xf numFmtId="0" fontId="3" fillId="0" borderId="10" xfId="0" applyFont="1" applyFill="1" applyBorder="1" applyAlignment="1" applyProtection="1">
      <alignment horizontal="center" wrapText="1"/>
      <protection hidden="1"/>
    </xf>
    <xf numFmtId="172" fontId="4" fillId="0" borderId="10" xfId="0" applyNumberFormat="1" applyFont="1" applyFill="1" applyBorder="1" applyAlignment="1" applyProtection="1">
      <alignment horizontal="center" wrapText="1"/>
      <protection hidden="1"/>
    </xf>
    <xf numFmtId="172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10" xfId="0" applyFont="1" applyFill="1" applyBorder="1" applyAlignment="1" applyProtection="1">
      <alignment vertical="center" wrapText="1"/>
      <protection hidden="1"/>
    </xf>
    <xf numFmtId="172" fontId="3" fillId="0" borderId="10" xfId="0" applyNumberFormat="1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center"/>
      <protection hidden="1"/>
    </xf>
    <xf numFmtId="0" fontId="5" fillId="0" borderId="10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left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3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/>
      <protection hidden="1"/>
    </xf>
    <xf numFmtId="172" fontId="3" fillId="0" borderId="10" xfId="0" applyNumberFormat="1" applyFont="1" applyFill="1" applyBorder="1" applyAlignment="1" applyProtection="1">
      <alignment horizontal="center"/>
      <protection hidden="1"/>
    </xf>
    <xf numFmtId="172" fontId="3" fillId="0" borderId="1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3" fillId="0" borderId="0" xfId="0" applyFont="1" applyFill="1" applyAlignment="1" applyProtection="1">
      <alignment horizontal="center"/>
      <protection hidden="1"/>
    </xf>
    <xf numFmtId="172" fontId="3" fillId="0" borderId="0" xfId="0" applyNumberFormat="1" applyFont="1" applyFill="1" applyAlignment="1" applyProtection="1">
      <alignment horizontal="center"/>
      <protection hidden="1"/>
    </xf>
    <xf numFmtId="172" fontId="3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172" fontId="3" fillId="0" borderId="0" xfId="0" applyNumberFormat="1" applyFont="1" applyFill="1" applyBorder="1" applyAlignment="1" applyProtection="1">
      <alignment horizontal="center"/>
      <protection hidden="1"/>
    </xf>
    <xf numFmtId="172" fontId="3" fillId="0" borderId="0" xfId="0" applyNumberFormat="1" applyFont="1" applyFill="1" applyBorder="1" applyAlignment="1" applyProtection="1">
      <alignment horizontal="center" vertical="center"/>
      <protection hidden="1"/>
    </xf>
    <xf numFmtId="172" fontId="3" fillId="0" borderId="0" xfId="0" applyNumberFormat="1" applyFont="1" applyFill="1" applyBorder="1" applyAlignment="1" applyProtection="1">
      <alignment/>
      <protection hidden="1"/>
    </xf>
    <xf numFmtId="172" fontId="3" fillId="33" borderId="10" xfId="0" applyNumberFormat="1" applyFont="1" applyFill="1" applyBorder="1" applyAlignment="1" applyProtection="1">
      <alignment/>
      <protection hidden="1"/>
    </xf>
    <xf numFmtId="1" fontId="3" fillId="0" borderId="0" xfId="0" applyNumberFormat="1" applyFont="1" applyFill="1" applyAlignment="1" applyProtection="1">
      <alignment/>
      <protection hidden="1"/>
    </xf>
    <xf numFmtId="1" fontId="5" fillId="0" borderId="10" xfId="0" applyNumberFormat="1" applyFont="1" applyFill="1" applyBorder="1" applyAlignment="1" applyProtection="1">
      <alignment horizontal="center"/>
      <protection hidden="1"/>
    </xf>
    <xf numFmtId="1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0" xfId="0" applyNumberFormat="1" applyFont="1" applyFill="1" applyBorder="1" applyAlignment="1" applyProtection="1">
      <alignment/>
      <protection hidden="1"/>
    </xf>
    <xf numFmtId="1" fontId="3" fillId="0" borderId="0" xfId="0" applyNumberFormat="1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center"/>
      <protection hidden="1"/>
    </xf>
    <xf numFmtId="0" fontId="5" fillId="0" borderId="10" xfId="0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P57"/>
  <sheetViews>
    <sheetView tabSelected="1" zoomScale="90" zoomScaleNormal="90" zoomScalePageLayoutView="0" workbookViewId="0" topLeftCell="A1">
      <selection activeCell="S35" sqref="S35"/>
    </sheetView>
  </sheetViews>
  <sheetFormatPr defaultColWidth="9.00390625" defaultRowHeight="12.75"/>
  <cols>
    <col min="1" max="1" width="10.875" style="17" customWidth="1"/>
    <col min="2" max="2" width="43.125" style="6" customWidth="1"/>
    <col min="3" max="3" width="8.125" style="18" customWidth="1"/>
    <col min="4" max="4" width="8.875" style="19" hidden="1" customWidth="1"/>
    <col min="5" max="5" width="0.12890625" style="19" hidden="1" customWidth="1"/>
    <col min="6" max="6" width="8.25390625" style="20" hidden="1" customWidth="1"/>
    <col min="7" max="7" width="0.2421875" style="6" customWidth="1"/>
    <col min="8" max="8" width="8.375" style="6" hidden="1" customWidth="1"/>
    <col min="9" max="11" width="9.125" style="6" hidden="1" customWidth="1"/>
    <col min="12" max="12" width="5.75390625" style="6" hidden="1" customWidth="1"/>
    <col min="13" max="13" width="9.125" style="6" customWidth="1"/>
    <col min="14" max="14" width="9.125" style="28" customWidth="1"/>
    <col min="15" max="15" width="9.75390625" style="6" customWidth="1"/>
    <col min="16" max="16384" width="9.125" style="6" customWidth="1"/>
  </cols>
  <sheetData>
    <row r="1" spans="1:7" ht="11.25">
      <c r="A1" s="33" t="s">
        <v>86</v>
      </c>
      <c r="B1" s="33"/>
      <c r="C1" s="33"/>
      <c r="D1" s="33"/>
      <c r="E1" s="33"/>
      <c r="F1" s="33"/>
      <c r="G1" s="33"/>
    </row>
    <row r="2" spans="1:7" ht="17.25" customHeight="1">
      <c r="A2" s="34" t="s">
        <v>2</v>
      </c>
      <c r="B2" s="34"/>
      <c r="C2" s="34"/>
      <c r="D2" s="34"/>
      <c r="E2" s="34"/>
      <c r="F2" s="34"/>
      <c r="G2" s="34"/>
    </row>
    <row r="3" spans="1:16" ht="17.25" customHeight="1">
      <c r="A3" s="10"/>
      <c r="B3" s="10"/>
      <c r="C3" s="10"/>
      <c r="D3" s="10"/>
      <c r="E3" s="10"/>
      <c r="F3" s="10" t="s">
        <v>64</v>
      </c>
      <c r="G3" s="10"/>
      <c r="H3" s="10" t="s">
        <v>64</v>
      </c>
      <c r="I3" s="10" t="s">
        <v>63</v>
      </c>
      <c r="J3" s="10" t="s">
        <v>73</v>
      </c>
      <c r="K3" s="10" t="s">
        <v>74</v>
      </c>
      <c r="L3" s="10"/>
      <c r="M3" s="10" t="s">
        <v>64</v>
      </c>
      <c r="N3" s="29" t="s">
        <v>63</v>
      </c>
      <c r="O3" s="10" t="s">
        <v>73</v>
      </c>
      <c r="P3" s="10" t="s">
        <v>74</v>
      </c>
    </row>
    <row r="4" spans="1:16" ht="27" customHeight="1">
      <c r="A4" s="11" t="s">
        <v>1</v>
      </c>
      <c r="B4" s="2" t="s">
        <v>0</v>
      </c>
      <c r="C4" s="12" t="s">
        <v>3</v>
      </c>
      <c r="D4" s="13">
        <v>1</v>
      </c>
      <c r="E4" s="13">
        <v>2</v>
      </c>
      <c r="F4" s="13">
        <v>1</v>
      </c>
      <c r="G4" s="13"/>
      <c r="H4" s="13">
        <v>1</v>
      </c>
      <c r="I4" s="13">
        <v>2</v>
      </c>
      <c r="J4" s="9">
        <v>3</v>
      </c>
      <c r="K4" s="9">
        <v>4</v>
      </c>
      <c r="L4" s="9"/>
      <c r="M4" s="13">
        <v>1</v>
      </c>
      <c r="N4" s="30">
        <v>2</v>
      </c>
      <c r="O4" s="9">
        <v>3</v>
      </c>
      <c r="P4" s="9">
        <v>4</v>
      </c>
    </row>
    <row r="5" spans="1:16" ht="12" customHeight="1">
      <c r="A5" s="1" t="s">
        <v>4</v>
      </c>
      <c r="B5" s="2" t="s">
        <v>5</v>
      </c>
      <c r="C5" s="3" t="s">
        <v>6</v>
      </c>
      <c r="D5" s="4">
        <v>430</v>
      </c>
      <c r="E5" s="4">
        <f aca="true" t="shared" si="0" ref="E5:E49">(D5-(D5*10/100))</f>
        <v>387</v>
      </c>
      <c r="F5" s="5">
        <v>470</v>
      </c>
      <c r="G5" s="8">
        <v>360</v>
      </c>
      <c r="H5" s="8">
        <f>I5+100</f>
        <v>510</v>
      </c>
      <c r="I5" s="27">
        <f aca="true" t="shared" si="1" ref="I5:I15">G5+30+20</f>
        <v>410</v>
      </c>
      <c r="J5" s="14">
        <f>H5*1.1</f>
        <v>561</v>
      </c>
      <c r="K5" s="14">
        <v>450</v>
      </c>
      <c r="L5" s="14"/>
      <c r="M5" s="8">
        <v>550</v>
      </c>
      <c r="N5" s="31">
        <v>430</v>
      </c>
      <c r="O5" s="14">
        <f>P5*1.1</f>
        <v>517</v>
      </c>
      <c r="P5" s="14">
        <v>470</v>
      </c>
    </row>
    <row r="6" spans="1:16" ht="12" customHeight="1">
      <c r="A6" s="1" t="s">
        <v>7</v>
      </c>
      <c r="B6" s="2" t="s">
        <v>5</v>
      </c>
      <c r="C6" s="3" t="s">
        <v>6</v>
      </c>
      <c r="D6" s="4">
        <v>495</v>
      </c>
      <c r="E6" s="4">
        <f t="shared" si="0"/>
        <v>445.5</v>
      </c>
      <c r="F6" s="5">
        <v>540</v>
      </c>
      <c r="G6" s="8">
        <v>420</v>
      </c>
      <c r="H6" s="8">
        <f aca="true" t="shared" si="2" ref="H6:H14">I6+100</f>
        <v>570</v>
      </c>
      <c r="I6" s="27">
        <f t="shared" si="1"/>
        <v>470</v>
      </c>
      <c r="J6" s="14">
        <f aca="true" t="shared" si="3" ref="J6:J19">H6*1.1</f>
        <v>627</v>
      </c>
      <c r="K6" s="14">
        <v>520</v>
      </c>
      <c r="L6" s="14"/>
      <c r="M6" s="8">
        <v>600</v>
      </c>
      <c r="N6" s="31">
        <v>490</v>
      </c>
      <c r="O6" s="14">
        <f aca="true" t="shared" si="4" ref="O6:O53">P6*1.1</f>
        <v>594</v>
      </c>
      <c r="P6" s="14">
        <v>540</v>
      </c>
    </row>
    <row r="7" spans="1:16" ht="12" customHeight="1">
      <c r="A7" s="1" t="s">
        <v>60</v>
      </c>
      <c r="B7" s="2" t="s">
        <v>5</v>
      </c>
      <c r="C7" s="3" t="s">
        <v>6</v>
      </c>
      <c r="D7" s="4">
        <v>496</v>
      </c>
      <c r="E7" s="4">
        <f t="shared" si="0"/>
        <v>446.4</v>
      </c>
      <c r="F7" s="5">
        <v>550</v>
      </c>
      <c r="G7" s="8">
        <v>450</v>
      </c>
      <c r="H7" s="8">
        <f t="shared" si="2"/>
        <v>600</v>
      </c>
      <c r="I7" s="27">
        <f t="shared" si="1"/>
        <v>500</v>
      </c>
      <c r="J7" s="14">
        <f t="shared" si="3"/>
        <v>660</v>
      </c>
      <c r="K7" s="14">
        <f>I7*1.1</f>
        <v>550</v>
      </c>
      <c r="L7" s="14"/>
      <c r="M7" s="8">
        <f aca="true" t="shared" si="5" ref="M6:M53">H7*1.05</f>
        <v>630</v>
      </c>
      <c r="N7" s="31">
        <v>520</v>
      </c>
      <c r="O7" s="14">
        <f t="shared" si="4"/>
        <v>627</v>
      </c>
      <c r="P7" s="14">
        <v>570</v>
      </c>
    </row>
    <row r="8" spans="1:16" ht="12" customHeight="1">
      <c r="A8" s="1" t="s">
        <v>8</v>
      </c>
      <c r="B8" s="2" t="s">
        <v>5</v>
      </c>
      <c r="C8" s="3" t="s">
        <v>6</v>
      </c>
      <c r="D8" s="4">
        <v>495</v>
      </c>
      <c r="E8" s="4">
        <f t="shared" si="0"/>
        <v>445.5</v>
      </c>
      <c r="F8" s="5">
        <v>540</v>
      </c>
      <c r="G8" s="8">
        <v>420</v>
      </c>
      <c r="H8" s="8">
        <f t="shared" si="2"/>
        <v>570</v>
      </c>
      <c r="I8" s="27">
        <f t="shared" si="1"/>
        <v>470</v>
      </c>
      <c r="J8" s="14">
        <f t="shared" si="3"/>
        <v>627</v>
      </c>
      <c r="K8" s="14">
        <v>520</v>
      </c>
      <c r="L8" s="14"/>
      <c r="M8" s="8">
        <v>600</v>
      </c>
      <c r="N8" s="31">
        <v>490</v>
      </c>
      <c r="O8" s="14">
        <f t="shared" si="4"/>
        <v>594</v>
      </c>
      <c r="P8" s="14">
        <v>540</v>
      </c>
    </row>
    <row r="9" spans="1:16" ht="12" customHeight="1">
      <c r="A9" s="1" t="s">
        <v>9</v>
      </c>
      <c r="B9" s="2" t="s">
        <v>5</v>
      </c>
      <c r="C9" s="3" t="s">
        <v>6</v>
      </c>
      <c r="D9" s="4">
        <v>460</v>
      </c>
      <c r="E9" s="4">
        <f t="shared" si="0"/>
        <v>414</v>
      </c>
      <c r="F9" s="5">
        <v>500</v>
      </c>
      <c r="G9" s="8">
        <v>380</v>
      </c>
      <c r="H9" s="8">
        <f t="shared" si="2"/>
        <v>530</v>
      </c>
      <c r="I9" s="27">
        <f t="shared" si="1"/>
        <v>430</v>
      </c>
      <c r="J9" s="14">
        <f t="shared" si="3"/>
        <v>583</v>
      </c>
      <c r="K9" s="14">
        <v>470</v>
      </c>
      <c r="L9" s="14"/>
      <c r="M9" s="8">
        <v>550</v>
      </c>
      <c r="N9" s="31">
        <v>450</v>
      </c>
      <c r="O9" s="14">
        <f t="shared" si="4"/>
        <v>539</v>
      </c>
      <c r="P9" s="14">
        <v>490</v>
      </c>
    </row>
    <row r="10" spans="1:16" ht="12" customHeight="1">
      <c r="A10" s="1" t="s">
        <v>81</v>
      </c>
      <c r="B10" s="2" t="s">
        <v>5</v>
      </c>
      <c r="C10" s="3" t="s">
        <v>6</v>
      </c>
      <c r="D10" s="4">
        <v>461</v>
      </c>
      <c r="E10" s="4">
        <f>(D10-(D10*10/100))</f>
        <v>414.9</v>
      </c>
      <c r="F10" s="5">
        <v>500</v>
      </c>
      <c r="G10" s="8">
        <v>380</v>
      </c>
      <c r="H10" s="8">
        <f>I10+100</f>
        <v>530</v>
      </c>
      <c r="I10" s="27">
        <f>G10+30+20</f>
        <v>430</v>
      </c>
      <c r="J10" s="14">
        <f>H10*1.1</f>
        <v>583</v>
      </c>
      <c r="K10" s="14">
        <v>470</v>
      </c>
      <c r="L10" s="14"/>
      <c r="M10" s="8">
        <v>550</v>
      </c>
      <c r="N10" s="31">
        <v>450</v>
      </c>
      <c r="O10" s="14">
        <f t="shared" si="4"/>
        <v>539</v>
      </c>
      <c r="P10" s="14">
        <v>490</v>
      </c>
    </row>
    <row r="11" spans="1:16" ht="12" customHeight="1">
      <c r="A11" s="1" t="s">
        <v>10</v>
      </c>
      <c r="B11" s="2" t="s">
        <v>5</v>
      </c>
      <c r="C11" s="3" t="s">
        <v>6</v>
      </c>
      <c r="D11" s="4">
        <v>450</v>
      </c>
      <c r="E11" s="4">
        <f t="shared" si="0"/>
        <v>405</v>
      </c>
      <c r="F11" s="5">
        <v>500</v>
      </c>
      <c r="G11" s="8">
        <v>380</v>
      </c>
      <c r="H11" s="8">
        <f t="shared" si="2"/>
        <v>530</v>
      </c>
      <c r="I11" s="27">
        <f t="shared" si="1"/>
        <v>430</v>
      </c>
      <c r="J11" s="14">
        <f t="shared" si="3"/>
        <v>583</v>
      </c>
      <c r="K11" s="14">
        <v>470</v>
      </c>
      <c r="L11" s="14"/>
      <c r="M11" s="8">
        <v>550</v>
      </c>
      <c r="N11" s="31">
        <v>450</v>
      </c>
      <c r="O11" s="14">
        <f t="shared" si="4"/>
        <v>550</v>
      </c>
      <c r="P11" s="14">
        <v>500</v>
      </c>
    </row>
    <row r="12" spans="1:16" ht="12" customHeight="1">
      <c r="A12" s="1" t="s">
        <v>11</v>
      </c>
      <c r="B12" s="2" t="s">
        <v>5</v>
      </c>
      <c r="C12" s="3" t="s">
        <v>6</v>
      </c>
      <c r="D12" s="4">
        <v>495</v>
      </c>
      <c r="E12" s="4">
        <f t="shared" si="0"/>
        <v>445.5</v>
      </c>
      <c r="F12" s="5">
        <v>540</v>
      </c>
      <c r="G12" s="8">
        <v>420</v>
      </c>
      <c r="H12" s="8">
        <f t="shared" si="2"/>
        <v>570</v>
      </c>
      <c r="I12" s="27">
        <f t="shared" si="1"/>
        <v>470</v>
      </c>
      <c r="J12" s="14">
        <f t="shared" si="3"/>
        <v>627</v>
      </c>
      <c r="K12" s="14">
        <v>520</v>
      </c>
      <c r="L12" s="14"/>
      <c r="M12" s="8">
        <v>600</v>
      </c>
      <c r="N12" s="31">
        <v>490</v>
      </c>
      <c r="O12" s="14">
        <f t="shared" si="4"/>
        <v>594</v>
      </c>
      <c r="P12" s="14">
        <v>540</v>
      </c>
    </row>
    <row r="13" spans="1:16" ht="12" customHeight="1">
      <c r="A13" s="1" t="s">
        <v>12</v>
      </c>
      <c r="B13" s="2" t="s">
        <v>56</v>
      </c>
      <c r="C13" s="3" t="s">
        <v>6</v>
      </c>
      <c r="D13" s="4">
        <v>495</v>
      </c>
      <c r="E13" s="4">
        <f t="shared" si="0"/>
        <v>445.5</v>
      </c>
      <c r="F13" s="5">
        <v>550</v>
      </c>
      <c r="G13" s="8">
        <v>450</v>
      </c>
      <c r="H13" s="8">
        <f t="shared" si="2"/>
        <v>600</v>
      </c>
      <c r="I13" s="27">
        <f t="shared" si="1"/>
        <v>500</v>
      </c>
      <c r="J13" s="14">
        <f t="shared" si="3"/>
        <v>660</v>
      </c>
      <c r="K13" s="14">
        <f>I13*1.1</f>
        <v>550</v>
      </c>
      <c r="L13" s="14"/>
      <c r="M13" s="8">
        <f t="shared" si="5"/>
        <v>630</v>
      </c>
      <c r="N13" s="31">
        <v>520</v>
      </c>
      <c r="O13" s="14">
        <f t="shared" si="4"/>
        <v>627</v>
      </c>
      <c r="P13" s="14">
        <v>570</v>
      </c>
    </row>
    <row r="14" spans="1:16" ht="12" customHeight="1">
      <c r="A14" s="1" t="s">
        <v>55</v>
      </c>
      <c r="B14" s="2" t="s">
        <v>57</v>
      </c>
      <c r="C14" s="3" t="s">
        <v>6</v>
      </c>
      <c r="D14" s="4">
        <v>496</v>
      </c>
      <c r="E14" s="4">
        <f t="shared" si="0"/>
        <v>446.4</v>
      </c>
      <c r="F14" s="5">
        <v>550</v>
      </c>
      <c r="G14" s="8">
        <v>450</v>
      </c>
      <c r="H14" s="8">
        <f t="shared" si="2"/>
        <v>600</v>
      </c>
      <c r="I14" s="27">
        <f t="shared" si="1"/>
        <v>500</v>
      </c>
      <c r="J14" s="14">
        <f t="shared" si="3"/>
        <v>660</v>
      </c>
      <c r="K14" s="14">
        <f>I14*1.1</f>
        <v>550</v>
      </c>
      <c r="L14" s="14"/>
      <c r="M14" s="8">
        <f t="shared" si="5"/>
        <v>630</v>
      </c>
      <c r="N14" s="31">
        <v>520</v>
      </c>
      <c r="O14" s="14">
        <f t="shared" si="4"/>
        <v>627</v>
      </c>
      <c r="P14" s="14">
        <v>570</v>
      </c>
    </row>
    <row r="15" spans="1:16" ht="12" customHeight="1">
      <c r="A15" s="1" t="s">
        <v>13</v>
      </c>
      <c r="B15" s="2" t="s">
        <v>14</v>
      </c>
      <c r="C15" s="3" t="s">
        <v>6</v>
      </c>
      <c r="D15" s="4">
        <v>450</v>
      </c>
      <c r="E15" s="4">
        <f t="shared" si="0"/>
        <v>405</v>
      </c>
      <c r="F15" s="5">
        <v>520</v>
      </c>
      <c r="G15" s="8">
        <v>400</v>
      </c>
      <c r="H15" s="8">
        <f>I15+100</f>
        <v>550</v>
      </c>
      <c r="I15" s="27">
        <f t="shared" si="1"/>
        <v>450</v>
      </c>
      <c r="J15" s="14">
        <f t="shared" si="3"/>
        <v>605</v>
      </c>
      <c r="K15" s="14">
        <v>500</v>
      </c>
      <c r="L15" s="14"/>
      <c r="M15" s="8">
        <v>580</v>
      </c>
      <c r="N15" s="31">
        <v>470</v>
      </c>
      <c r="O15" s="14">
        <f t="shared" si="4"/>
        <v>572</v>
      </c>
      <c r="P15" s="14">
        <v>520</v>
      </c>
    </row>
    <row r="16" spans="1:16" ht="12" customHeight="1">
      <c r="A16" s="1" t="s">
        <v>15</v>
      </c>
      <c r="B16" s="2" t="s">
        <v>58</v>
      </c>
      <c r="C16" s="3" t="s">
        <v>6</v>
      </c>
      <c r="D16" s="4">
        <v>610</v>
      </c>
      <c r="E16" s="4">
        <f t="shared" si="0"/>
        <v>549</v>
      </c>
      <c r="F16" s="5">
        <v>680</v>
      </c>
      <c r="G16" s="8">
        <v>550</v>
      </c>
      <c r="H16" s="8">
        <f>I16+120</f>
        <v>730</v>
      </c>
      <c r="I16" s="27">
        <f>G16+30+30</f>
        <v>610</v>
      </c>
      <c r="J16" s="14">
        <f t="shared" si="3"/>
        <v>803.0000000000001</v>
      </c>
      <c r="K16" s="14">
        <v>670</v>
      </c>
      <c r="L16" s="14"/>
      <c r="M16" s="8">
        <v>770</v>
      </c>
      <c r="N16" s="31">
        <v>640</v>
      </c>
      <c r="O16" s="14">
        <f t="shared" si="4"/>
        <v>770.0000000000001</v>
      </c>
      <c r="P16" s="14">
        <v>700</v>
      </c>
    </row>
    <row r="17" spans="1:16" ht="12" customHeight="1">
      <c r="A17" s="1" t="s">
        <v>67</v>
      </c>
      <c r="B17" s="2" t="s">
        <v>14</v>
      </c>
      <c r="C17" s="3" t="s">
        <v>6</v>
      </c>
      <c r="D17" s="4">
        <v>611</v>
      </c>
      <c r="E17" s="4">
        <f>(D17-(D17*10/100))</f>
        <v>549.9</v>
      </c>
      <c r="F17" s="5">
        <v>680</v>
      </c>
      <c r="G17" s="8">
        <v>500</v>
      </c>
      <c r="H17" s="8">
        <f>I17+120</f>
        <v>680</v>
      </c>
      <c r="I17" s="27">
        <f>G17+30+30</f>
        <v>560</v>
      </c>
      <c r="J17" s="14">
        <f t="shared" si="3"/>
        <v>748.0000000000001</v>
      </c>
      <c r="K17" s="14">
        <v>670</v>
      </c>
      <c r="L17" s="14"/>
      <c r="M17" s="8">
        <v>710</v>
      </c>
      <c r="N17" s="31">
        <v>590</v>
      </c>
      <c r="O17" s="14">
        <f t="shared" si="4"/>
        <v>715.0000000000001</v>
      </c>
      <c r="P17" s="14">
        <v>650</v>
      </c>
    </row>
    <row r="18" spans="1:16" ht="12" customHeight="1">
      <c r="A18" s="1" t="s">
        <v>66</v>
      </c>
      <c r="B18" s="2" t="s">
        <v>59</v>
      </c>
      <c r="C18" s="3" t="s">
        <v>6</v>
      </c>
      <c r="D18" s="4">
        <v>611</v>
      </c>
      <c r="E18" s="4">
        <f t="shared" si="0"/>
        <v>549.9</v>
      </c>
      <c r="F18" s="5">
        <v>680</v>
      </c>
      <c r="G18" s="8">
        <v>550</v>
      </c>
      <c r="H18" s="8">
        <f>I18+120</f>
        <v>730</v>
      </c>
      <c r="I18" s="27">
        <f>G18+30+30</f>
        <v>610</v>
      </c>
      <c r="J18" s="14">
        <f t="shared" si="3"/>
        <v>803.0000000000001</v>
      </c>
      <c r="K18" s="14">
        <v>670</v>
      </c>
      <c r="L18" s="14"/>
      <c r="M18" s="8">
        <v>770</v>
      </c>
      <c r="N18" s="31">
        <v>640</v>
      </c>
      <c r="O18" s="14">
        <f t="shared" si="4"/>
        <v>770.0000000000001</v>
      </c>
      <c r="P18" s="14">
        <v>700</v>
      </c>
    </row>
    <row r="19" spans="1:16" ht="12" customHeight="1">
      <c r="A19" s="1" t="s">
        <v>16</v>
      </c>
      <c r="B19" s="2" t="s">
        <v>17</v>
      </c>
      <c r="C19" s="3" t="s">
        <v>6</v>
      </c>
      <c r="D19" s="4">
        <v>570</v>
      </c>
      <c r="E19" s="4">
        <f t="shared" si="0"/>
        <v>513</v>
      </c>
      <c r="F19" s="5">
        <v>680</v>
      </c>
      <c r="G19" s="8">
        <v>550</v>
      </c>
      <c r="H19" s="8">
        <f>I19+120</f>
        <v>730</v>
      </c>
      <c r="I19" s="27">
        <f>G19+30+30</f>
        <v>610</v>
      </c>
      <c r="J19" s="14">
        <f t="shared" si="3"/>
        <v>803.0000000000001</v>
      </c>
      <c r="K19" s="14">
        <v>670</v>
      </c>
      <c r="L19" s="14"/>
      <c r="M19" s="8">
        <v>770</v>
      </c>
      <c r="N19" s="31">
        <v>640</v>
      </c>
      <c r="O19" s="14">
        <f t="shared" si="4"/>
        <v>770.0000000000001</v>
      </c>
      <c r="P19" s="14">
        <v>700</v>
      </c>
    </row>
    <row r="20" spans="1:16" ht="12" customHeight="1">
      <c r="A20" s="1" t="s">
        <v>18</v>
      </c>
      <c r="B20" s="2" t="s">
        <v>19</v>
      </c>
      <c r="C20" s="3" t="s">
        <v>6</v>
      </c>
      <c r="D20" s="4">
        <v>1850</v>
      </c>
      <c r="E20" s="4">
        <f t="shared" si="0"/>
        <v>1665</v>
      </c>
      <c r="F20" s="5">
        <v>1900</v>
      </c>
      <c r="G20" s="8">
        <v>1600</v>
      </c>
      <c r="H20" s="8">
        <v>2000</v>
      </c>
      <c r="I20" s="27">
        <v>1700</v>
      </c>
      <c r="J20" s="14">
        <f aca="true" t="shared" si="6" ref="J20:J51">H20*1.1</f>
        <v>2200</v>
      </c>
      <c r="K20" s="14">
        <v>1900</v>
      </c>
      <c r="L20" s="14"/>
      <c r="M20" s="8">
        <f t="shared" si="5"/>
        <v>2100</v>
      </c>
      <c r="N20" s="31">
        <v>1800</v>
      </c>
      <c r="O20" s="14">
        <f t="shared" si="4"/>
        <v>2200</v>
      </c>
      <c r="P20" s="14">
        <v>2000</v>
      </c>
    </row>
    <row r="21" spans="1:16" ht="12" customHeight="1">
      <c r="A21" s="1" t="s">
        <v>20</v>
      </c>
      <c r="B21" s="2" t="s">
        <v>21</v>
      </c>
      <c r="C21" s="3" t="s">
        <v>6</v>
      </c>
      <c r="D21" s="4">
        <v>2100</v>
      </c>
      <c r="E21" s="4">
        <f t="shared" si="0"/>
        <v>1890</v>
      </c>
      <c r="F21" s="5">
        <v>2300</v>
      </c>
      <c r="G21" s="8">
        <v>1900</v>
      </c>
      <c r="H21" s="8">
        <v>2400</v>
      </c>
      <c r="I21" s="27">
        <v>2000</v>
      </c>
      <c r="J21" s="14">
        <f t="shared" si="6"/>
        <v>2640</v>
      </c>
      <c r="K21" s="14">
        <v>2200</v>
      </c>
      <c r="L21" s="14"/>
      <c r="M21" s="8">
        <v>2500</v>
      </c>
      <c r="N21" s="31">
        <v>2100</v>
      </c>
      <c r="O21" s="14">
        <f t="shared" si="4"/>
        <v>2530</v>
      </c>
      <c r="P21" s="14">
        <v>2300</v>
      </c>
    </row>
    <row r="22" spans="1:16" ht="12" customHeight="1">
      <c r="A22" s="1" t="s">
        <v>69</v>
      </c>
      <c r="B22" s="2" t="s">
        <v>70</v>
      </c>
      <c r="C22" s="3" t="s">
        <v>6</v>
      </c>
      <c r="D22" s="4">
        <v>2100</v>
      </c>
      <c r="E22" s="4">
        <f>(D22-(D22*10/100))</f>
        <v>1890</v>
      </c>
      <c r="F22" s="5">
        <v>1100</v>
      </c>
      <c r="G22" s="8">
        <v>800</v>
      </c>
      <c r="H22" s="8">
        <v>1300</v>
      </c>
      <c r="I22" s="27">
        <f>G22+50</f>
        <v>850</v>
      </c>
      <c r="J22" s="14">
        <f t="shared" si="6"/>
        <v>1430.0000000000002</v>
      </c>
      <c r="K22" s="14">
        <v>950</v>
      </c>
      <c r="L22" s="14"/>
      <c r="M22" s="8">
        <v>1300</v>
      </c>
      <c r="N22" s="31">
        <v>900</v>
      </c>
      <c r="O22" s="14">
        <f t="shared" si="4"/>
        <v>1089.0000000000002</v>
      </c>
      <c r="P22" s="14">
        <f aca="true" t="shared" si="7" ref="P6:P53">N22*1.1</f>
        <v>990.0000000000001</v>
      </c>
    </row>
    <row r="23" spans="1:16" ht="12" customHeight="1">
      <c r="A23" s="1" t="s">
        <v>78</v>
      </c>
      <c r="B23" s="2" t="s">
        <v>76</v>
      </c>
      <c r="C23" s="3" t="s">
        <v>6</v>
      </c>
      <c r="D23" s="4">
        <v>2101</v>
      </c>
      <c r="E23" s="4">
        <f>(D23-(D23*10/100))</f>
        <v>1890.9</v>
      </c>
      <c r="F23" s="5">
        <v>1800</v>
      </c>
      <c r="G23" s="8">
        <v>1350</v>
      </c>
      <c r="H23" s="8">
        <v>2100</v>
      </c>
      <c r="I23" s="27">
        <v>1400</v>
      </c>
      <c r="J23" s="14">
        <f>H23*1.1</f>
        <v>2310</v>
      </c>
      <c r="K23" s="14">
        <v>1550</v>
      </c>
      <c r="L23" s="14"/>
      <c r="M23" s="8">
        <v>2100</v>
      </c>
      <c r="N23" s="31">
        <v>1450</v>
      </c>
      <c r="O23" s="14">
        <f t="shared" si="4"/>
        <v>1760.0000000000002</v>
      </c>
      <c r="P23" s="14">
        <v>1600</v>
      </c>
    </row>
    <row r="24" spans="1:16" ht="12" customHeight="1">
      <c r="A24" s="1" t="s">
        <v>80</v>
      </c>
      <c r="B24" s="2" t="s">
        <v>77</v>
      </c>
      <c r="C24" s="3" t="s">
        <v>6</v>
      </c>
      <c r="D24" s="4">
        <v>2102</v>
      </c>
      <c r="E24" s="4">
        <f>(D24-(D24*10/100))</f>
        <v>1891.8</v>
      </c>
      <c r="F24" s="5">
        <v>1800</v>
      </c>
      <c r="G24" s="8">
        <v>1350</v>
      </c>
      <c r="H24" s="8">
        <v>2900</v>
      </c>
      <c r="I24" s="27">
        <v>2100</v>
      </c>
      <c r="J24" s="14">
        <f>H24*1.1</f>
        <v>3190.0000000000005</v>
      </c>
      <c r="K24" s="14">
        <v>2300</v>
      </c>
      <c r="L24" s="14"/>
      <c r="M24" s="8">
        <v>2900</v>
      </c>
      <c r="N24" s="31">
        <v>2200</v>
      </c>
      <c r="O24" s="14">
        <f t="shared" si="4"/>
        <v>2640</v>
      </c>
      <c r="P24" s="14">
        <v>2400</v>
      </c>
    </row>
    <row r="25" spans="1:16" ht="12" customHeight="1">
      <c r="A25" s="1" t="s">
        <v>22</v>
      </c>
      <c r="B25" s="7" t="s">
        <v>23</v>
      </c>
      <c r="C25" s="3" t="s">
        <v>6</v>
      </c>
      <c r="D25" s="4">
        <v>550</v>
      </c>
      <c r="E25" s="4">
        <f t="shared" si="0"/>
        <v>495</v>
      </c>
      <c r="F25" s="5">
        <v>620</v>
      </c>
      <c r="G25" s="8">
        <v>490</v>
      </c>
      <c r="H25" s="8">
        <f>I25+120</f>
        <v>670</v>
      </c>
      <c r="I25" s="27">
        <f>G25+30+30</f>
        <v>550</v>
      </c>
      <c r="J25" s="14">
        <f t="shared" si="6"/>
        <v>737.0000000000001</v>
      </c>
      <c r="K25" s="14">
        <v>600</v>
      </c>
      <c r="L25" s="14"/>
      <c r="M25" s="8">
        <v>700</v>
      </c>
      <c r="N25" s="31">
        <v>580</v>
      </c>
      <c r="O25" s="14">
        <f t="shared" si="4"/>
        <v>704</v>
      </c>
      <c r="P25" s="14">
        <v>640</v>
      </c>
    </row>
    <row r="26" spans="1:16" ht="12" customHeight="1">
      <c r="A26" s="1" t="s">
        <v>24</v>
      </c>
      <c r="B26" s="7" t="s">
        <v>23</v>
      </c>
      <c r="C26" s="3" t="s">
        <v>6</v>
      </c>
      <c r="D26" s="4">
        <v>630</v>
      </c>
      <c r="E26" s="4">
        <f t="shared" si="0"/>
        <v>567</v>
      </c>
      <c r="F26" s="5">
        <v>680</v>
      </c>
      <c r="G26" s="8">
        <v>550</v>
      </c>
      <c r="H26" s="8">
        <f aca="true" t="shared" si="8" ref="H26:H34">I26+120</f>
        <v>730</v>
      </c>
      <c r="I26" s="27">
        <f aca="true" t="shared" si="9" ref="I26:I34">G26+30+30</f>
        <v>610</v>
      </c>
      <c r="J26" s="14">
        <f t="shared" si="6"/>
        <v>803.0000000000001</v>
      </c>
      <c r="K26" s="14">
        <v>660</v>
      </c>
      <c r="L26" s="14"/>
      <c r="M26" s="8">
        <v>770</v>
      </c>
      <c r="N26" s="31">
        <v>640</v>
      </c>
      <c r="O26" s="14">
        <f t="shared" si="4"/>
        <v>770.0000000000001</v>
      </c>
      <c r="P26" s="14">
        <v>700</v>
      </c>
    </row>
    <row r="27" spans="1:16" ht="12" customHeight="1">
      <c r="A27" s="1" t="s">
        <v>25</v>
      </c>
      <c r="B27" s="7" t="s">
        <v>23</v>
      </c>
      <c r="C27" s="3" t="s">
        <v>6</v>
      </c>
      <c r="D27" s="4">
        <v>640</v>
      </c>
      <c r="E27" s="4">
        <f t="shared" si="0"/>
        <v>576</v>
      </c>
      <c r="F27" s="5">
        <v>680</v>
      </c>
      <c r="G27" s="8">
        <v>550</v>
      </c>
      <c r="H27" s="8">
        <f t="shared" si="8"/>
        <v>730</v>
      </c>
      <c r="I27" s="27">
        <f t="shared" si="9"/>
        <v>610</v>
      </c>
      <c r="J27" s="14">
        <f t="shared" si="6"/>
        <v>803.0000000000001</v>
      </c>
      <c r="K27" s="14">
        <v>660</v>
      </c>
      <c r="L27" s="14"/>
      <c r="M27" s="8">
        <v>770</v>
      </c>
      <c r="N27" s="31">
        <v>640</v>
      </c>
      <c r="O27" s="14">
        <f t="shared" si="4"/>
        <v>770.0000000000001</v>
      </c>
      <c r="P27" s="14">
        <v>700</v>
      </c>
    </row>
    <row r="28" spans="1:16" ht="12" customHeight="1">
      <c r="A28" s="1" t="s">
        <v>26</v>
      </c>
      <c r="B28" s="7" t="s">
        <v>23</v>
      </c>
      <c r="C28" s="3" t="s">
        <v>6</v>
      </c>
      <c r="D28" s="4">
        <v>585</v>
      </c>
      <c r="E28" s="4">
        <f t="shared" si="0"/>
        <v>526.5</v>
      </c>
      <c r="F28" s="5">
        <v>650</v>
      </c>
      <c r="G28" s="8">
        <v>500</v>
      </c>
      <c r="H28" s="8">
        <f t="shared" si="8"/>
        <v>680</v>
      </c>
      <c r="I28" s="27">
        <f t="shared" si="9"/>
        <v>560</v>
      </c>
      <c r="J28" s="14">
        <f t="shared" si="6"/>
        <v>748.0000000000001</v>
      </c>
      <c r="K28" s="14">
        <v>610</v>
      </c>
      <c r="L28" s="14"/>
      <c r="M28" s="8">
        <v>710</v>
      </c>
      <c r="N28" s="31">
        <v>590</v>
      </c>
      <c r="O28" s="14">
        <f t="shared" si="4"/>
        <v>715.0000000000001</v>
      </c>
      <c r="P28" s="14">
        <v>650</v>
      </c>
    </row>
    <row r="29" spans="1:16" ht="12" customHeight="1">
      <c r="A29" s="1" t="s">
        <v>75</v>
      </c>
      <c r="B29" s="7" t="s">
        <v>23</v>
      </c>
      <c r="C29" s="3" t="s">
        <v>6</v>
      </c>
      <c r="D29" s="4">
        <v>586</v>
      </c>
      <c r="E29" s="4">
        <f>(D29-(D29*10/100))</f>
        <v>527.4</v>
      </c>
      <c r="F29" s="5">
        <v>650</v>
      </c>
      <c r="G29" s="8">
        <v>500</v>
      </c>
      <c r="H29" s="8">
        <f t="shared" si="8"/>
        <v>680</v>
      </c>
      <c r="I29" s="27">
        <f t="shared" si="9"/>
        <v>560</v>
      </c>
      <c r="J29" s="14">
        <f>H29*1.1</f>
        <v>748.0000000000001</v>
      </c>
      <c r="K29" s="14">
        <v>610</v>
      </c>
      <c r="L29" s="14"/>
      <c r="M29" s="8">
        <v>710</v>
      </c>
      <c r="N29" s="31">
        <v>590</v>
      </c>
      <c r="O29" s="14">
        <f t="shared" si="4"/>
        <v>715.0000000000001</v>
      </c>
      <c r="P29" s="14">
        <v>650</v>
      </c>
    </row>
    <row r="30" spans="1:16" ht="12" customHeight="1">
      <c r="A30" s="1" t="s">
        <v>27</v>
      </c>
      <c r="B30" s="2" t="s">
        <v>28</v>
      </c>
      <c r="C30" s="3" t="s">
        <v>6</v>
      </c>
      <c r="D30" s="4">
        <v>400</v>
      </c>
      <c r="E30" s="4">
        <f t="shared" si="0"/>
        <v>360</v>
      </c>
      <c r="F30" s="5">
        <v>440</v>
      </c>
      <c r="G30" s="8">
        <v>340</v>
      </c>
      <c r="H30" s="8">
        <f t="shared" si="8"/>
        <v>520</v>
      </c>
      <c r="I30" s="27">
        <f t="shared" si="9"/>
        <v>400</v>
      </c>
      <c r="J30" s="14">
        <f t="shared" si="6"/>
        <v>572</v>
      </c>
      <c r="K30" s="14">
        <v>430</v>
      </c>
      <c r="L30" s="14"/>
      <c r="M30" s="8">
        <v>550</v>
      </c>
      <c r="N30" s="31">
        <v>420</v>
      </c>
      <c r="O30" s="14">
        <f t="shared" si="4"/>
        <v>506.00000000000006</v>
      </c>
      <c r="P30" s="14">
        <v>460</v>
      </c>
    </row>
    <row r="31" spans="1:16" ht="12" customHeight="1">
      <c r="A31" s="1" t="s">
        <v>29</v>
      </c>
      <c r="B31" s="2" t="s">
        <v>28</v>
      </c>
      <c r="C31" s="3" t="s">
        <v>6</v>
      </c>
      <c r="D31" s="4">
        <v>420</v>
      </c>
      <c r="E31" s="4">
        <f t="shared" si="0"/>
        <v>378</v>
      </c>
      <c r="F31" s="5">
        <v>460</v>
      </c>
      <c r="G31" s="8">
        <v>350</v>
      </c>
      <c r="H31" s="8">
        <f t="shared" si="8"/>
        <v>530</v>
      </c>
      <c r="I31" s="27">
        <f t="shared" si="9"/>
        <v>410</v>
      </c>
      <c r="J31" s="14">
        <f t="shared" si="6"/>
        <v>583</v>
      </c>
      <c r="K31" s="14">
        <v>450</v>
      </c>
      <c r="L31" s="14"/>
      <c r="M31" s="8">
        <v>550</v>
      </c>
      <c r="N31" s="31">
        <v>430</v>
      </c>
      <c r="O31" s="14">
        <f t="shared" si="4"/>
        <v>517</v>
      </c>
      <c r="P31" s="14">
        <v>470</v>
      </c>
    </row>
    <row r="32" spans="1:16" ht="12" customHeight="1">
      <c r="A32" s="1" t="s">
        <v>30</v>
      </c>
      <c r="B32" s="2" t="s">
        <v>28</v>
      </c>
      <c r="C32" s="3" t="s">
        <v>6</v>
      </c>
      <c r="D32" s="4">
        <v>485</v>
      </c>
      <c r="E32" s="4">
        <f t="shared" si="0"/>
        <v>436.5</v>
      </c>
      <c r="F32" s="5">
        <v>550</v>
      </c>
      <c r="G32" s="8">
        <v>420</v>
      </c>
      <c r="H32" s="8">
        <f t="shared" si="8"/>
        <v>600</v>
      </c>
      <c r="I32" s="27">
        <f t="shared" si="9"/>
        <v>480</v>
      </c>
      <c r="J32" s="14">
        <f t="shared" si="6"/>
        <v>660</v>
      </c>
      <c r="K32" s="14">
        <v>520</v>
      </c>
      <c r="L32" s="14"/>
      <c r="M32" s="8">
        <f t="shared" si="5"/>
        <v>630</v>
      </c>
      <c r="N32" s="31">
        <v>500</v>
      </c>
      <c r="O32" s="14">
        <f t="shared" si="4"/>
        <v>605</v>
      </c>
      <c r="P32" s="14">
        <f t="shared" si="7"/>
        <v>550</v>
      </c>
    </row>
    <row r="33" spans="1:16" ht="12" customHeight="1">
      <c r="A33" s="1" t="s">
        <v>31</v>
      </c>
      <c r="B33" s="2" t="s">
        <v>32</v>
      </c>
      <c r="C33" s="3" t="s">
        <v>6</v>
      </c>
      <c r="D33" s="4">
        <v>550</v>
      </c>
      <c r="E33" s="4">
        <f>(D33-(D33*10/100))</f>
        <v>495</v>
      </c>
      <c r="F33" s="5">
        <v>650</v>
      </c>
      <c r="G33" s="8">
        <v>490</v>
      </c>
      <c r="H33" s="8">
        <f t="shared" si="8"/>
        <v>670</v>
      </c>
      <c r="I33" s="27">
        <f t="shared" si="9"/>
        <v>550</v>
      </c>
      <c r="J33" s="14">
        <f t="shared" si="6"/>
        <v>737.0000000000001</v>
      </c>
      <c r="K33" s="14">
        <v>600</v>
      </c>
      <c r="L33" s="14"/>
      <c r="M33" s="8">
        <v>700</v>
      </c>
      <c r="N33" s="31">
        <v>580</v>
      </c>
      <c r="O33" s="14">
        <f t="shared" si="4"/>
        <v>704</v>
      </c>
      <c r="P33" s="14">
        <v>640</v>
      </c>
    </row>
    <row r="34" spans="1:16" ht="12" customHeight="1">
      <c r="A34" s="1" t="s">
        <v>33</v>
      </c>
      <c r="B34" s="7" t="s">
        <v>68</v>
      </c>
      <c r="C34" s="3" t="s">
        <v>6</v>
      </c>
      <c r="D34" s="4">
        <v>580</v>
      </c>
      <c r="E34" s="4">
        <f t="shared" si="0"/>
        <v>522</v>
      </c>
      <c r="F34" s="5">
        <v>800</v>
      </c>
      <c r="G34" s="8">
        <v>650</v>
      </c>
      <c r="H34" s="8">
        <f t="shared" si="8"/>
        <v>830</v>
      </c>
      <c r="I34" s="27">
        <f t="shared" si="9"/>
        <v>710</v>
      </c>
      <c r="J34" s="14">
        <f t="shared" si="6"/>
        <v>913.0000000000001</v>
      </c>
      <c r="K34" s="14">
        <v>770</v>
      </c>
      <c r="L34" s="14"/>
      <c r="M34" s="8">
        <v>880</v>
      </c>
      <c r="N34" s="31">
        <v>750</v>
      </c>
      <c r="O34" s="14">
        <f t="shared" si="4"/>
        <v>902.0000000000001</v>
      </c>
      <c r="P34" s="14">
        <v>820</v>
      </c>
    </row>
    <row r="35" spans="1:16" ht="12" customHeight="1">
      <c r="A35" s="1" t="s">
        <v>34</v>
      </c>
      <c r="B35" s="7" t="s">
        <v>35</v>
      </c>
      <c r="C35" s="3" t="s">
        <v>6</v>
      </c>
      <c r="D35" s="4">
        <v>1100</v>
      </c>
      <c r="E35" s="4">
        <f t="shared" si="0"/>
        <v>990</v>
      </c>
      <c r="F35" s="5">
        <v>1100</v>
      </c>
      <c r="G35" s="8">
        <v>1000</v>
      </c>
      <c r="H35" s="8">
        <f>I35+200</f>
        <v>1400</v>
      </c>
      <c r="I35" s="27">
        <v>1200</v>
      </c>
      <c r="J35" s="14">
        <f t="shared" si="6"/>
        <v>1540.0000000000002</v>
      </c>
      <c r="K35" s="14">
        <v>1200</v>
      </c>
      <c r="L35" s="14"/>
      <c r="M35" s="8">
        <v>1500</v>
      </c>
      <c r="N35" s="31">
        <v>1250</v>
      </c>
      <c r="O35" s="14">
        <f t="shared" si="4"/>
        <v>1507.0000000000002</v>
      </c>
      <c r="P35" s="14">
        <v>1370</v>
      </c>
    </row>
    <row r="36" spans="1:16" ht="12" customHeight="1">
      <c r="A36" s="1" t="s">
        <v>36</v>
      </c>
      <c r="B36" s="7" t="s">
        <v>35</v>
      </c>
      <c r="C36" s="3" t="s">
        <v>6</v>
      </c>
      <c r="D36" s="4">
        <v>1250</v>
      </c>
      <c r="E36" s="4">
        <f t="shared" si="0"/>
        <v>1125</v>
      </c>
      <c r="F36" s="5">
        <v>1300</v>
      </c>
      <c r="G36" s="8">
        <v>1300</v>
      </c>
      <c r="H36" s="8">
        <f>I36+200</f>
        <v>1600</v>
      </c>
      <c r="I36" s="27">
        <v>1400</v>
      </c>
      <c r="J36" s="14">
        <f t="shared" si="6"/>
        <v>1760.0000000000002</v>
      </c>
      <c r="K36" s="14">
        <v>1500</v>
      </c>
      <c r="L36" s="14"/>
      <c r="M36" s="8">
        <v>1700</v>
      </c>
      <c r="N36" s="31">
        <v>1450</v>
      </c>
      <c r="O36" s="14">
        <f t="shared" si="4"/>
        <v>1760.0000000000002</v>
      </c>
      <c r="P36" s="14">
        <v>1600</v>
      </c>
    </row>
    <row r="37" spans="1:16" ht="12" customHeight="1">
      <c r="A37" s="1" t="s">
        <v>37</v>
      </c>
      <c r="B37" s="7" t="s">
        <v>38</v>
      </c>
      <c r="C37" s="3" t="s">
        <v>6</v>
      </c>
      <c r="D37" s="4">
        <v>200</v>
      </c>
      <c r="E37" s="4">
        <f t="shared" si="0"/>
        <v>180</v>
      </c>
      <c r="F37" s="5">
        <v>240</v>
      </c>
      <c r="G37" s="8">
        <v>200</v>
      </c>
      <c r="H37" s="8">
        <f>I37+90</f>
        <v>340</v>
      </c>
      <c r="I37" s="27">
        <f>G37+30+20</f>
        <v>250</v>
      </c>
      <c r="J37" s="14">
        <f>H37*1.1</f>
        <v>374.00000000000006</v>
      </c>
      <c r="K37" s="14">
        <f>I37+I37/10</f>
        <v>275</v>
      </c>
      <c r="L37" s="14"/>
      <c r="M37" s="8">
        <v>360</v>
      </c>
      <c r="N37" s="31">
        <v>270</v>
      </c>
      <c r="O37" s="14">
        <f t="shared" si="4"/>
        <v>330</v>
      </c>
      <c r="P37" s="14">
        <v>300</v>
      </c>
    </row>
    <row r="38" spans="1:16" ht="12" customHeight="1">
      <c r="A38" s="1" t="s">
        <v>39</v>
      </c>
      <c r="B38" s="7" t="s">
        <v>38</v>
      </c>
      <c r="C38" s="3" t="s">
        <v>6</v>
      </c>
      <c r="D38" s="4">
        <v>240</v>
      </c>
      <c r="E38" s="4">
        <f t="shared" si="0"/>
        <v>216</v>
      </c>
      <c r="F38" s="5">
        <v>280</v>
      </c>
      <c r="G38" s="8">
        <v>250</v>
      </c>
      <c r="H38" s="8">
        <f>I38+90</f>
        <v>390</v>
      </c>
      <c r="I38" s="27">
        <f>G38+30+20</f>
        <v>300</v>
      </c>
      <c r="J38" s="14">
        <f t="shared" si="6"/>
        <v>429.00000000000006</v>
      </c>
      <c r="K38" s="14">
        <f>I38+I38/10</f>
        <v>330</v>
      </c>
      <c r="L38" s="14"/>
      <c r="M38" s="8">
        <f t="shared" si="5"/>
        <v>409.5</v>
      </c>
      <c r="N38" s="31">
        <v>330</v>
      </c>
      <c r="O38" s="14">
        <f t="shared" si="4"/>
        <v>396.00000000000006</v>
      </c>
      <c r="P38" s="14">
        <v>360</v>
      </c>
    </row>
    <row r="39" spans="1:16" ht="12" customHeight="1">
      <c r="A39" s="1" t="s">
        <v>40</v>
      </c>
      <c r="B39" s="7" t="s">
        <v>38</v>
      </c>
      <c r="C39" s="3" t="s">
        <v>6</v>
      </c>
      <c r="D39" s="4">
        <v>420</v>
      </c>
      <c r="E39" s="4">
        <f>(D39-(D39*10/100))</f>
        <v>378</v>
      </c>
      <c r="F39" s="5">
        <v>500</v>
      </c>
      <c r="G39" s="8">
        <v>400</v>
      </c>
      <c r="H39" s="8">
        <f>I39+120</f>
        <v>580</v>
      </c>
      <c r="I39" s="27">
        <f>G39+30+30</f>
        <v>460</v>
      </c>
      <c r="J39" s="14">
        <f t="shared" si="6"/>
        <v>638</v>
      </c>
      <c r="K39" s="14">
        <v>500</v>
      </c>
      <c r="L39" s="14"/>
      <c r="M39" s="8">
        <v>600</v>
      </c>
      <c r="N39" s="31">
        <v>480</v>
      </c>
      <c r="O39" s="14">
        <f t="shared" si="4"/>
        <v>583</v>
      </c>
      <c r="P39" s="14">
        <v>530</v>
      </c>
    </row>
    <row r="40" spans="1:16" ht="12" customHeight="1">
      <c r="A40" s="1" t="s">
        <v>65</v>
      </c>
      <c r="B40" s="7" t="s">
        <v>38</v>
      </c>
      <c r="C40" s="3" t="s">
        <v>6</v>
      </c>
      <c r="D40" s="4">
        <v>421</v>
      </c>
      <c r="E40" s="4">
        <f>(D40-(D40*10/100))</f>
        <v>378.9</v>
      </c>
      <c r="F40" s="5">
        <v>800</v>
      </c>
      <c r="G40" s="8">
        <v>600</v>
      </c>
      <c r="H40" s="8">
        <f>I40+120</f>
        <v>780</v>
      </c>
      <c r="I40" s="27">
        <f>G40+30+30</f>
        <v>660</v>
      </c>
      <c r="J40" s="14">
        <f>H40*1.1</f>
        <v>858.0000000000001</v>
      </c>
      <c r="K40" s="14">
        <v>710</v>
      </c>
      <c r="L40" s="14"/>
      <c r="M40" s="8">
        <v>800</v>
      </c>
      <c r="N40" s="31">
        <v>690</v>
      </c>
      <c r="O40" s="14">
        <f t="shared" si="4"/>
        <v>836.0000000000001</v>
      </c>
      <c r="P40" s="14">
        <v>760</v>
      </c>
    </row>
    <row r="41" spans="1:16" ht="12" customHeight="1">
      <c r="A41" s="1" t="s">
        <v>87</v>
      </c>
      <c r="B41" s="7" t="s">
        <v>38</v>
      </c>
      <c r="C41" s="3" t="s">
        <v>6</v>
      </c>
      <c r="D41" s="4">
        <v>422</v>
      </c>
      <c r="E41" s="4">
        <f>(D41-(D41*10/100))</f>
        <v>379.8</v>
      </c>
      <c r="F41" s="5">
        <v>800</v>
      </c>
      <c r="G41" s="8">
        <v>600</v>
      </c>
      <c r="H41" s="8">
        <f>I41+120</f>
        <v>780</v>
      </c>
      <c r="I41" s="27">
        <f>G41+30+30</f>
        <v>660</v>
      </c>
      <c r="J41" s="14">
        <f>H41*1.1</f>
        <v>858.0000000000001</v>
      </c>
      <c r="K41" s="14">
        <v>710</v>
      </c>
      <c r="L41" s="14"/>
      <c r="M41" s="8">
        <v>800</v>
      </c>
      <c r="N41" s="31">
        <v>550</v>
      </c>
      <c r="O41" s="14">
        <f t="shared" si="4"/>
        <v>660</v>
      </c>
      <c r="P41" s="14">
        <v>600</v>
      </c>
    </row>
    <row r="42" spans="1:16" ht="12" customHeight="1">
      <c r="A42" s="1" t="s">
        <v>88</v>
      </c>
      <c r="B42" s="7" t="s">
        <v>38</v>
      </c>
      <c r="C42" s="3" t="s">
        <v>6</v>
      </c>
      <c r="D42" s="4">
        <v>423</v>
      </c>
      <c r="E42" s="4">
        <f>(D42-(D42*10/100))</f>
        <v>380.7</v>
      </c>
      <c r="F42" s="5">
        <v>800</v>
      </c>
      <c r="G42" s="8">
        <v>600</v>
      </c>
      <c r="H42" s="8">
        <f>I42+120</f>
        <v>780</v>
      </c>
      <c r="I42" s="27">
        <f>G42+30+30</f>
        <v>660</v>
      </c>
      <c r="J42" s="14">
        <f>H42*1.1</f>
        <v>858.0000000000001</v>
      </c>
      <c r="K42" s="14">
        <v>710</v>
      </c>
      <c r="L42" s="14"/>
      <c r="M42" s="8">
        <v>800</v>
      </c>
      <c r="N42" s="31">
        <v>790</v>
      </c>
      <c r="O42" s="14">
        <f t="shared" si="4"/>
        <v>957.0000000000001</v>
      </c>
      <c r="P42" s="14">
        <v>870</v>
      </c>
    </row>
    <row r="43" spans="1:16" ht="12" customHeight="1">
      <c r="A43" s="1" t="s">
        <v>41</v>
      </c>
      <c r="B43" s="7" t="s">
        <v>42</v>
      </c>
      <c r="C43" s="3" t="s">
        <v>6</v>
      </c>
      <c r="D43" s="4">
        <v>210</v>
      </c>
      <c r="E43" s="4">
        <f t="shared" si="0"/>
        <v>189</v>
      </c>
      <c r="F43" s="5">
        <v>250</v>
      </c>
      <c r="G43" s="8">
        <v>200</v>
      </c>
      <c r="H43" s="8">
        <f>I43+90</f>
        <v>340</v>
      </c>
      <c r="I43" s="27">
        <f>G43+30+20</f>
        <v>250</v>
      </c>
      <c r="J43" s="14">
        <f t="shared" si="6"/>
        <v>374.00000000000006</v>
      </c>
      <c r="K43" s="14">
        <f>I43+I43/10</f>
        <v>275</v>
      </c>
      <c r="L43" s="14"/>
      <c r="M43" s="8">
        <v>360</v>
      </c>
      <c r="N43" s="31">
        <v>270</v>
      </c>
      <c r="O43" s="14">
        <f t="shared" si="4"/>
        <v>330</v>
      </c>
      <c r="P43" s="14">
        <v>300</v>
      </c>
    </row>
    <row r="44" spans="1:16" ht="12" customHeight="1">
      <c r="A44" s="1" t="s">
        <v>43</v>
      </c>
      <c r="B44" s="7" t="s">
        <v>42</v>
      </c>
      <c r="C44" s="3" t="s">
        <v>6</v>
      </c>
      <c r="D44" s="4">
        <v>230</v>
      </c>
      <c r="E44" s="4">
        <f t="shared" si="0"/>
        <v>207</v>
      </c>
      <c r="F44" s="5">
        <v>300</v>
      </c>
      <c r="G44" s="8">
        <v>250</v>
      </c>
      <c r="H44" s="8">
        <f>I44+90</f>
        <v>390</v>
      </c>
      <c r="I44" s="27">
        <f>G44+30+20</f>
        <v>300</v>
      </c>
      <c r="J44" s="14">
        <f t="shared" si="6"/>
        <v>429.00000000000006</v>
      </c>
      <c r="K44" s="14">
        <f>I44+I44/10</f>
        <v>330</v>
      </c>
      <c r="L44" s="14"/>
      <c r="M44" s="8">
        <f t="shared" si="5"/>
        <v>409.5</v>
      </c>
      <c r="N44" s="31">
        <v>330</v>
      </c>
      <c r="O44" s="14">
        <f t="shared" si="4"/>
        <v>396.00000000000006</v>
      </c>
      <c r="P44" s="14">
        <v>360</v>
      </c>
    </row>
    <row r="45" spans="1:16" ht="12" customHeight="1">
      <c r="A45" s="1" t="s">
        <v>44</v>
      </c>
      <c r="B45" s="7" t="s">
        <v>45</v>
      </c>
      <c r="C45" s="3" t="s">
        <v>6</v>
      </c>
      <c r="D45" s="4">
        <v>420</v>
      </c>
      <c r="E45" s="4">
        <f t="shared" si="0"/>
        <v>378</v>
      </c>
      <c r="F45" s="5">
        <v>450</v>
      </c>
      <c r="G45" s="8">
        <v>350</v>
      </c>
      <c r="H45" s="8">
        <v>600</v>
      </c>
      <c r="I45" s="27">
        <v>400</v>
      </c>
      <c r="J45" s="14">
        <f t="shared" si="6"/>
        <v>660</v>
      </c>
      <c r="K45" s="14">
        <f>I45*1.1</f>
        <v>440.00000000000006</v>
      </c>
      <c r="L45" s="14"/>
      <c r="M45" s="8">
        <f t="shared" si="5"/>
        <v>630</v>
      </c>
      <c r="N45" s="31">
        <v>450</v>
      </c>
      <c r="O45" s="14">
        <f t="shared" si="4"/>
        <v>550</v>
      </c>
      <c r="P45" s="14">
        <v>500</v>
      </c>
    </row>
    <row r="46" spans="1:16" ht="12" customHeight="1">
      <c r="A46" s="1" t="s">
        <v>47</v>
      </c>
      <c r="B46" s="7" t="s">
        <v>48</v>
      </c>
      <c r="C46" s="3" t="s">
        <v>6</v>
      </c>
      <c r="D46" s="4">
        <v>500</v>
      </c>
      <c r="E46" s="4">
        <f t="shared" si="0"/>
        <v>450</v>
      </c>
      <c r="F46" s="5">
        <v>550</v>
      </c>
      <c r="G46" s="8">
        <v>450</v>
      </c>
      <c r="H46" s="8">
        <f>F46+30</f>
        <v>580</v>
      </c>
      <c r="I46" s="27">
        <f>G46+30</f>
        <v>480</v>
      </c>
      <c r="J46" s="14">
        <f t="shared" si="6"/>
        <v>638</v>
      </c>
      <c r="K46" s="14">
        <v>520</v>
      </c>
      <c r="L46" s="14"/>
      <c r="M46" s="8">
        <v>610</v>
      </c>
      <c r="N46" s="31">
        <v>550</v>
      </c>
      <c r="O46" s="14">
        <f t="shared" si="4"/>
        <v>660</v>
      </c>
      <c r="P46" s="14">
        <v>600</v>
      </c>
    </row>
    <row r="47" spans="1:16" ht="12" customHeight="1">
      <c r="A47" s="1" t="s">
        <v>51</v>
      </c>
      <c r="B47" s="14" t="s">
        <v>46</v>
      </c>
      <c r="C47" s="3" t="s">
        <v>6</v>
      </c>
      <c r="D47" s="15">
        <v>240</v>
      </c>
      <c r="E47" s="15">
        <f t="shared" si="0"/>
        <v>216</v>
      </c>
      <c r="F47" s="16">
        <v>260</v>
      </c>
      <c r="G47" s="8">
        <v>200</v>
      </c>
      <c r="H47" s="8">
        <f>I47+90</f>
        <v>340</v>
      </c>
      <c r="I47" s="27">
        <f>G47+30+20</f>
        <v>250</v>
      </c>
      <c r="J47" s="14">
        <f>H47*1.1</f>
        <v>374.00000000000006</v>
      </c>
      <c r="K47" s="14">
        <f>I47+I47/10</f>
        <v>275</v>
      </c>
      <c r="L47" s="14"/>
      <c r="M47" s="8">
        <v>360</v>
      </c>
      <c r="N47" s="31">
        <v>270</v>
      </c>
      <c r="O47" s="14">
        <f t="shared" si="4"/>
        <v>330</v>
      </c>
      <c r="P47" s="14">
        <v>300</v>
      </c>
    </row>
    <row r="48" spans="1:16" ht="12" customHeight="1">
      <c r="A48" s="1" t="s">
        <v>52</v>
      </c>
      <c r="B48" s="14" t="s">
        <v>53</v>
      </c>
      <c r="C48" s="3" t="s">
        <v>6</v>
      </c>
      <c r="D48" s="15">
        <v>290</v>
      </c>
      <c r="E48" s="15">
        <f t="shared" si="0"/>
        <v>261</v>
      </c>
      <c r="F48" s="16">
        <v>320</v>
      </c>
      <c r="G48" s="8">
        <v>250</v>
      </c>
      <c r="H48" s="8">
        <f>I48+90</f>
        <v>390</v>
      </c>
      <c r="I48" s="27">
        <f>G48+30+20</f>
        <v>300</v>
      </c>
      <c r="J48" s="14">
        <f>H48*1.1</f>
        <v>429.00000000000006</v>
      </c>
      <c r="K48" s="14">
        <f>I48+I48/10</f>
        <v>330</v>
      </c>
      <c r="L48" s="14"/>
      <c r="M48" s="8">
        <f t="shared" si="5"/>
        <v>409.5</v>
      </c>
      <c r="N48" s="31">
        <v>350</v>
      </c>
      <c r="O48" s="14">
        <f t="shared" si="4"/>
        <v>418.00000000000006</v>
      </c>
      <c r="P48" s="14">
        <v>380</v>
      </c>
    </row>
    <row r="49" spans="1:16" ht="12" customHeight="1">
      <c r="A49" s="1" t="s">
        <v>61</v>
      </c>
      <c r="B49" s="14" t="s">
        <v>49</v>
      </c>
      <c r="C49" s="9" t="s">
        <v>50</v>
      </c>
      <c r="D49" s="15">
        <v>300</v>
      </c>
      <c r="E49" s="15">
        <f t="shared" si="0"/>
        <v>270</v>
      </c>
      <c r="F49" s="16">
        <v>350</v>
      </c>
      <c r="G49" s="8">
        <v>280</v>
      </c>
      <c r="H49" s="8">
        <v>450</v>
      </c>
      <c r="I49" s="27">
        <v>350</v>
      </c>
      <c r="J49" s="14">
        <f t="shared" si="6"/>
        <v>495.00000000000006</v>
      </c>
      <c r="K49" s="14">
        <v>340</v>
      </c>
      <c r="L49" s="14"/>
      <c r="M49" s="8">
        <v>470</v>
      </c>
      <c r="N49" s="31">
        <v>370</v>
      </c>
      <c r="O49" s="14">
        <f t="shared" si="4"/>
        <v>440.00000000000006</v>
      </c>
      <c r="P49" s="14">
        <v>400</v>
      </c>
    </row>
    <row r="50" spans="1:16" ht="12" customHeight="1">
      <c r="A50" s="1" t="s">
        <v>62</v>
      </c>
      <c r="B50" s="14" t="s">
        <v>83</v>
      </c>
      <c r="C50" s="9" t="s">
        <v>50</v>
      </c>
      <c r="D50" s="15"/>
      <c r="E50" s="15"/>
      <c r="F50" s="16">
        <v>250</v>
      </c>
      <c r="G50" s="8">
        <v>160</v>
      </c>
      <c r="H50" s="8">
        <v>300</v>
      </c>
      <c r="I50" s="27">
        <v>200</v>
      </c>
      <c r="J50" s="14">
        <f t="shared" si="6"/>
        <v>330</v>
      </c>
      <c r="K50" s="14">
        <v>210</v>
      </c>
      <c r="L50" s="14"/>
      <c r="M50" s="8">
        <v>320</v>
      </c>
      <c r="N50" s="31">
        <v>220</v>
      </c>
      <c r="O50" s="14">
        <f t="shared" si="4"/>
        <v>264</v>
      </c>
      <c r="P50" s="14">
        <v>240</v>
      </c>
    </row>
    <row r="51" spans="1:16" ht="12" customHeight="1">
      <c r="A51" s="1" t="s">
        <v>71</v>
      </c>
      <c r="B51" s="14" t="s">
        <v>72</v>
      </c>
      <c r="C51" s="9" t="s">
        <v>50</v>
      </c>
      <c r="D51" s="15"/>
      <c r="E51" s="15"/>
      <c r="F51" s="16">
        <v>250</v>
      </c>
      <c r="G51" s="8">
        <v>160</v>
      </c>
      <c r="H51" s="8">
        <v>900</v>
      </c>
      <c r="I51" s="27">
        <v>700</v>
      </c>
      <c r="J51" s="14">
        <f t="shared" si="6"/>
        <v>990.0000000000001</v>
      </c>
      <c r="K51" s="14">
        <v>770</v>
      </c>
      <c r="L51" s="14"/>
      <c r="M51" s="8">
        <v>950</v>
      </c>
      <c r="N51" s="31">
        <v>750</v>
      </c>
      <c r="O51" s="14">
        <f t="shared" si="4"/>
        <v>902.0000000000001</v>
      </c>
      <c r="P51" s="14">
        <v>820</v>
      </c>
    </row>
    <row r="52" spans="1:16" ht="12" customHeight="1">
      <c r="A52" s="1" t="s">
        <v>79</v>
      </c>
      <c r="B52" s="14" t="s">
        <v>84</v>
      </c>
      <c r="C52" s="9" t="s">
        <v>50</v>
      </c>
      <c r="D52" s="15"/>
      <c r="E52" s="15"/>
      <c r="F52" s="16">
        <v>250</v>
      </c>
      <c r="G52" s="8">
        <v>160</v>
      </c>
      <c r="H52" s="8">
        <v>700</v>
      </c>
      <c r="I52" s="27">
        <v>550</v>
      </c>
      <c r="J52" s="14">
        <v>770</v>
      </c>
      <c r="K52" s="14">
        <v>600</v>
      </c>
      <c r="L52" s="14"/>
      <c r="M52" s="8">
        <v>750</v>
      </c>
      <c r="N52" s="31">
        <v>570</v>
      </c>
      <c r="O52" s="14">
        <f t="shared" si="4"/>
        <v>693</v>
      </c>
      <c r="P52" s="14">
        <v>630</v>
      </c>
    </row>
    <row r="53" spans="1:16" ht="12" customHeight="1">
      <c r="A53" s="1" t="s">
        <v>82</v>
      </c>
      <c r="B53" s="14" t="s">
        <v>85</v>
      </c>
      <c r="C53" s="9" t="s">
        <v>50</v>
      </c>
      <c r="D53" s="15"/>
      <c r="E53" s="15"/>
      <c r="F53" s="16">
        <v>250</v>
      </c>
      <c r="G53" s="8">
        <v>160</v>
      </c>
      <c r="H53" s="8">
        <v>700</v>
      </c>
      <c r="I53" s="27">
        <v>500</v>
      </c>
      <c r="J53" s="14">
        <v>770</v>
      </c>
      <c r="K53" s="14">
        <v>550</v>
      </c>
      <c r="L53" s="14"/>
      <c r="M53" s="8">
        <v>750</v>
      </c>
      <c r="N53" s="31">
        <v>520</v>
      </c>
      <c r="O53" s="14">
        <f t="shared" si="4"/>
        <v>627</v>
      </c>
      <c r="P53" s="14">
        <v>570</v>
      </c>
    </row>
    <row r="54" spans="1:16" ht="12" customHeight="1">
      <c r="A54" s="21"/>
      <c r="B54" s="22"/>
      <c r="C54" s="23"/>
      <c r="D54" s="24"/>
      <c r="E54" s="24"/>
      <c r="F54" s="25"/>
      <c r="G54" s="26"/>
      <c r="H54" s="26"/>
      <c r="I54" s="26"/>
      <c r="J54" s="22"/>
      <c r="K54" s="22"/>
      <c r="L54" s="22"/>
      <c r="M54" s="26"/>
      <c r="N54" s="32"/>
      <c r="O54" s="22"/>
      <c r="P54" s="22"/>
    </row>
    <row r="55" spans="1:16" ht="12" customHeight="1">
      <c r="A55" s="21"/>
      <c r="B55" s="22"/>
      <c r="C55" s="23"/>
      <c r="D55" s="24"/>
      <c r="E55" s="24"/>
      <c r="F55" s="25"/>
      <c r="G55" s="26"/>
      <c r="H55" s="26"/>
      <c r="I55" s="26"/>
      <c r="J55" s="22"/>
      <c r="K55" s="22"/>
      <c r="L55" s="22"/>
      <c r="M55" s="26"/>
      <c r="N55" s="32"/>
      <c r="O55" s="22"/>
      <c r="P55" s="22"/>
    </row>
    <row r="56" spans="1:16" ht="12" customHeight="1">
      <c r="A56" s="21"/>
      <c r="B56" s="22"/>
      <c r="C56" s="23"/>
      <c r="D56" s="24"/>
      <c r="E56" s="24"/>
      <c r="F56" s="25"/>
      <c r="G56" s="26"/>
      <c r="H56" s="26"/>
      <c r="I56" s="26"/>
      <c r="J56" s="22"/>
      <c r="K56" s="22"/>
      <c r="L56" s="22"/>
      <c r="M56" s="26"/>
      <c r="N56" s="32"/>
      <c r="O56" s="22"/>
      <c r="P56" s="22"/>
    </row>
    <row r="57" spans="1:7" ht="27" customHeight="1">
      <c r="A57" s="35" t="s">
        <v>54</v>
      </c>
      <c r="B57" s="35"/>
      <c r="C57" s="35"/>
      <c r="D57" s="35"/>
      <c r="E57" s="35"/>
      <c r="F57" s="35"/>
      <c r="G57" s="35"/>
    </row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</sheetData>
  <sheetProtection/>
  <mergeCells count="3">
    <mergeCell ref="A1:G1"/>
    <mergeCell ref="A2:G2"/>
    <mergeCell ref="A57:G57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sanya</cp:lastModifiedBy>
  <cp:lastPrinted>2020-01-23T08:22:18Z</cp:lastPrinted>
  <dcterms:created xsi:type="dcterms:W3CDTF">2002-11-12T12:11:52Z</dcterms:created>
  <dcterms:modified xsi:type="dcterms:W3CDTF">2020-07-13T05:33:50Z</dcterms:modified>
  <cp:category/>
  <cp:version/>
  <cp:contentType/>
  <cp:contentStatus/>
</cp:coreProperties>
</file>